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<sst xmlns="http://schemas.openxmlformats.org/spreadsheetml/2006/main" count="59" uniqueCount="49">
  <si>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 xml:space="preserve">         Novigrad – Cittanova</t>
  </si>
  <si>
    <t>Bilješke uz financijske izvještaje</t>
  </si>
  <si>
    <t>Red.br.</t>
  </si>
  <si>
    <t>Iznos i struktura</t>
  </si>
  <si>
    <t>Odstupanje</t>
  </si>
  <si>
    <t>Planirano</t>
  </si>
  <si>
    <t>Ostvareno</t>
  </si>
  <si>
    <t>Iznos</t>
  </si>
  <si>
    <t>Indeks</t>
  </si>
  <si>
    <t>Struktura</t>
  </si>
  <si>
    <t>5 – 3</t>
  </si>
  <si>
    <t>1.</t>
  </si>
  <si>
    <t>2.</t>
  </si>
  <si>
    <t>3.</t>
  </si>
  <si>
    <t>A. PRIHODI</t>
  </si>
  <si>
    <t>B. RASHODI</t>
  </si>
  <si>
    <t>Prihodi od Republičkog proračua za plaće</t>
  </si>
  <si>
    <t>4.</t>
  </si>
  <si>
    <t>5.</t>
  </si>
  <si>
    <t>6.</t>
  </si>
  <si>
    <t xml:space="preserve">                                        UKUPNI PRIHODI</t>
  </si>
  <si>
    <t xml:space="preserve">                                         UKUPNI RASHODI</t>
  </si>
  <si>
    <t>Element                           računa       prihoda i rashoda</t>
  </si>
  <si>
    <t>Prihodi od Županijskog proračuna</t>
  </si>
  <si>
    <t>RAZLIKA</t>
  </si>
  <si>
    <t>Rashodi za usluge</t>
  </si>
  <si>
    <t xml:space="preserve">Talijanska Osnovna škola </t>
  </si>
  <si>
    <t>Prijevoz učenika</t>
  </si>
  <si>
    <t>Nabava dugotrajne imovine</t>
  </si>
  <si>
    <t>Izdaci zaposlene</t>
  </si>
  <si>
    <t>Naknade troškova zaposlenima</t>
  </si>
  <si>
    <t>Rashodi za materijal i energiju</t>
  </si>
  <si>
    <t>7.</t>
  </si>
  <si>
    <t>Ostali troškovi</t>
  </si>
  <si>
    <t>Prihodi od Grada za  ostale troškove</t>
  </si>
  <si>
    <t xml:space="preserve">Prihodi od Unione </t>
  </si>
  <si>
    <t>Ravnatelj Maurizio Zennaro</t>
  </si>
  <si>
    <t>Prihodi od Županijskog proračuna iznad standarda</t>
  </si>
  <si>
    <t>8.</t>
  </si>
  <si>
    <t>9.</t>
  </si>
  <si>
    <t>10.</t>
  </si>
  <si>
    <t>Prihodi za vrtić sufinancirani od strane roditelja</t>
  </si>
  <si>
    <t>Ostali prihodi(školska kuhinja,izleti i drugo)</t>
  </si>
  <si>
    <t>Prihodi od Grada Novigrada za plaće djel.za produženi bor.+psiholog</t>
  </si>
  <si>
    <t>Manjak će se pokrit iz viškova  proteklih godina.</t>
  </si>
  <si>
    <t>Novigrad, 31.12.2014.</t>
  </si>
  <si>
    <t>1. Usporedni pregled planiranih i ostvarenih prihoda i rashoda za period I.-XII. 2014.godine</t>
  </si>
  <si>
    <t>Prihodi za asistente u nastavi Mladi za mlade</t>
  </si>
  <si>
    <t>Prihodi od donacija  Unione i druge pravne i fizičke osobe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</si>
</sst>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0_-;\-* #,##0.000_-;_-* &quot;-&quot;??_-;_-@_-"/>
  </numFmts>
  <fonts count="38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175" fontId="0" fillId="0" borderId="13" xfId="59" applyNumberFormat="1" applyFon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75" fontId="0" fillId="0" borderId="14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4" xfId="59" applyNumberFormat="1" applyFont="1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75" fontId="0" fillId="0" borderId="0" xfId="59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="75" zoomScaleNormal="75" zoomScalePageLayoutView="0" workbookViewId="0" topLeftCell="A19">
      <selection activeCell="A5" sqref="A5:H5"/>
    </sheetView>
  </sheetViews>
  <sheetFormatPr defaultColWidth="9.140625" defaultRowHeight="12.75"/>
  <cols>
    <col min="1" max="1" width="5.28125" style="0" customWidth="1"/>
    <col min="2" max="2" width="54.7109375" style="0" customWidth="1"/>
    <col min="3" max="3" width="15.28125" style="0" customWidth="1"/>
    <col min="4" max="4" width="13.57421875" style="0" customWidth="1"/>
    <col min="5" max="5" width="16.421875" style="0" customWidth="1"/>
    <col min="6" max="6" width="13.140625" style="0" customWidth="1"/>
    <col min="7" max="7" width="12.57421875" style="0" customWidth="1"/>
  </cols>
  <sheetData>
    <row r="1" ht="12.75">
      <c r="A1" t="s">
        <v>26</v>
      </c>
    </row>
    <row r="2" ht="12.75">
      <c r="A2" t="s">
        <v>0</v>
      </c>
    </row>
    <row r="3" ht="12.75">
      <c r="A3" t="s">
        <v>45</v>
      </c>
    </row>
    <row r="4" ht="6.75" customHeight="1"/>
    <row r="5" spans="1:14" ht="12.75">
      <c r="A5" s="37" t="s">
        <v>1</v>
      </c>
      <c r="B5" s="38"/>
      <c r="C5" s="38"/>
      <c r="D5" s="38"/>
      <c r="E5" s="38"/>
      <c r="F5" s="38"/>
      <c r="G5" s="38"/>
      <c r="H5" s="38"/>
      <c r="I5" s="2"/>
      <c r="J5" s="2"/>
      <c r="K5" s="2"/>
      <c r="L5" s="2"/>
      <c r="M5" s="2"/>
      <c r="N5" s="2"/>
    </row>
    <row r="6" ht="7.5" customHeight="1"/>
    <row r="7" ht="12.75">
      <c r="A7" t="s">
        <v>46</v>
      </c>
    </row>
    <row r="8" ht="6" customHeight="1" thickBot="1"/>
    <row r="9" spans="1:9" ht="12.75" customHeight="1">
      <c r="A9" s="41" t="s">
        <v>2</v>
      </c>
      <c r="B9" s="43" t="s">
        <v>22</v>
      </c>
      <c r="C9" s="39" t="s">
        <v>3</v>
      </c>
      <c r="D9" s="39"/>
      <c r="E9" s="39"/>
      <c r="F9" s="47"/>
      <c r="G9" s="39" t="s">
        <v>4</v>
      </c>
      <c r="H9" s="40"/>
      <c r="I9" s="5"/>
    </row>
    <row r="10" spans="1:8" ht="12.75">
      <c r="A10" s="42"/>
      <c r="B10" s="44"/>
      <c r="C10" s="45" t="s">
        <v>5</v>
      </c>
      <c r="D10" s="45"/>
      <c r="E10" s="45" t="s">
        <v>6</v>
      </c>
      <c r="F10" s="46"/>
      <c r="G10" s="3" t="s">
        <v>7</v>
      </c>
      <c r="H10" s="16" t="s">
        <v>8</v>
      </c>
    </row>
    <row r="11" spans="1:8" ht="12.75">
      <c r="A11" s="42"/>
      <c r="B11" s="44"/>
      <c r="C11" s="7" t="s">
        <v>7</v>
      </c>
      <c r="D11" s="7" t="s">
        <v>9</v>
      </c>
      <c r="E11" s="7" t="s">
        <v>7</v>
      </c>
      <c r="F11" s="4" t="s">
        <v>9</v>
      </c>
      <c r="G11" s="3" t="s">
        <v>10</v>
      </c>
      <c r="H11" s="17">
        <v>0.21041666666666667</v>
      </c>
    </row>
    <row r="12" spans="1:8" ht="12.75">
      <c r="A12" s="18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16">
        <v>8</v>
      </c>
    </row>
    <row r="13" spans="1:8" ht="19.5" customHeight="1">
      <c r="A13" s="19"/>
      <c r="B13" s="6" t="s">
        <v>14</v>
      </c>
      <c r="C13" s="5"/>
      <c r="D13" s="6"/>
      <c r="E13" s="6"/>
      <c r="F13" s="6"/>
      <c r="G13" s="6"/>
      <c r="H13" s="20"/>
    </row>
    <row r="14" spans="1:8" ht="19.5" customHeight="1">
      <c r="A14" s="19" t="s">
        <v>11</v>
      </c>
      <c r="B14" s="21" t="s">
        <v>16</v>
      </c>
      <c r="C14" s="22">
        <v>2125584</v>
      </c>
      <c r="D14" s="23">
        <f>C14/C24*100</f>
        <v>70.85405175491434</v>
      </c>
      <c r="E14" s="22">
        <v>2131085</v>
      </c>
      <c r="F14" s="23">
        <f>E14/E24*100</f>
        <v>71.74312340469655</v>
      </c>
      <c r="G14" s="13">
        <f aca="true" t="shared" si="0" ref="G14:G24">E14-C14</f>
        <v>5501</v>
      </c>
      <c r="H14" s="24">
        <f aca="true" t="shared" si="1" ref="H14:H24">E14/C14*100</f>
        <v>100.25879946405318</v>
      </c>
    </row>
    <row r="15" spans="1:8" ht="19.5" customHeight="1">
      <c r="A15" s="19" t="s">
        <v>12</v>
      </c>
      <c r="B15" s="21" t="s">
        <v>23</v>
      </c>
      <c r="C15" s="22">
        <v>180000</v>
      </c>
      <c r="D15" s="23">
        <f>C15/C24*100</f>
        <v>6.000106001872699</v>
      </c>
      <c r="E15" s="22">
        <v>179309</v>
      </c>
      <c r="F15" s="23">
        <f>E15/E24*100</f>
        <v>6.036449843423764</v>
      </c>
      <c r="G15" s="13">
        <f t="shared" si="0"/>
        <v>-691</v>
      </c>
      <c r="H15" s="24">
        <f t="shared" si="1"/>
        <v>99.61611111111111</v>
      </c>
    </row>
    <row r="16" spans="1:8" ht="19.5" customHeight="1">
      <c r="A16" s="19" t="s">
        <v>13</v>
      </c>
      <c r="B16" s="21" t="s">
        <v>37</v>
      </c>
      <c r="C16" s="22">
        <v>70000</v>
      </c>
      <c r="D16" s="23">
        <f>C16/C24*100</f>
        <v>2.3333745562838275</v>
      </c>
      <c r="E16" s="22">
        <v>68755</v>
      </c>
      <c r="F16" s="23">
        <f>E16/E24*100</f>
        <v>2.314641813766185</v>
      </c>
      <c r="G16" s="13">
        <f t="shared" si="0"/>
        <v>-1245</v>
      </c>
      <c r="H16" s="24">
        <f t="shared" si="1"/>
        <v>98.22142857142858</v>
      </c>
    </row>
    <row r="17" spans="1:8" ht="19.5" customHeight="1">
      <c r="A17" s="19" t="s">
        <v>17</v>
      </c>
      <c r="B17" s="25" t="s">
        <v>43</v>
      </c>
      <c r="C17" s="22">
        <v>161000</v>
      </c>
      <c r="D17" s="23">
        <f>C17/C24*100</f>
        <v>5.366761479452804</v>
      </c>
      <c r="E17" s="22">
        <v>160113</v>
      </c>
      <c r="F17" s="23">
        <f>E17/E24*100</f>
        <v>5.390215180387538</v>
      </c>
      <c r="G17" s="13">
        <f t="shared" si="0"/>
        <v>-887</v>
      </c>
      <c r="H17" s="24">
        <f t="shared" si="1"/>
        <v>99.44906832298138</v>
      </c>
    </row>
    <row r="18" spans="1:8" ht="19.5" customHeight="1">
      <c r="A18" s="19" t="s">
        <v>18</v>
      </c>
      <c r="B18" s="21" t="s">
        <v>47</v>
      </c>
      <c r="C18" s="22">
        <v>32130</v>
      </c>
      <c r="D18" s="23">
        <f>C18/C24*100</f>
        <v>1.071018921334277</v>
      </c>
      <c r="E18" s="22">
        <v>32130</v>
      </c>
      <c r="F18" s="23">
        <f>E18/E24*100</f>
        <v>1.0816586644797839</v>
      </c>
      <c r="G18" s="13">
        <f t="shared" si="0"/>
        <v>0</v>
      </c>
      <c r="H18" s="24">
        <f t="shared" si="1"/>
        <v>100</v>
      </c>
    </row>
    <row r="19" spans="1:8" ht="19.5" customHeight="1">
      <c r="A19" s="19" t="s">
        <v>19</v>
      </c>
      <c r="B19" s="21" t="s">
        <v>34</v>
      </c>
      <c r="C19" s="22">
        <v>20000</v>
      </c>
      <c r="D19" s="23">
        <f>C19/C24*100</f>
        <v>0.6666784446525221</v>
      </c>
      <c r="E19" s="22">
        <v>16105</v>
      </c>
      <c r="F19" s="23">
        <f>E19/E24*100</f>
        <v>0.5421759349967917</v>
      </c>
      <c r="G19" s="13">
        <f t="shared" si="0"/>
        <v>-3895</v>
      </c>
      <c r="H19" s="24">
        <f t="shared" si="1"/>
        <v>80.525</v>
      </c>
    </row>
    <row r="20" spans="1:8" ht="19.5" customHeight="1">
      <c r="A20" s="19" t="s">
        <v>32</v>
      </c>
      <c r="B20" s="21" t="s">
        <v>35</v>
      </c>
      <c r="C20" s="22">
        <v>15644</v>
      </c>
      <c r="D20" s="23">
        <f>C20/C24*100</f>
        <v>0.5214758794072029</v>
      </c>
      <c r="E20" s="22">
        <v>14115</v>
      </c>
      <c r="F20" s="23">
        <f>E20/E24*100</f>
        <v>0.4751824478410255</v>
      </c>
      <c r="G20" s="13">
        <f t="shared" si="0"/>
        <v>-1529</v>
      </c>
      <c r="H20" s="24">
        <f t="shared" si="1"/>
        <v>90.22628483763744</v>
      </c>
    </row>
    <row r="21" spans="1:8" ht="19.5" customHeight="1">
      <c r="A21" s="19" t="s">
        <v>38</v>
      </c>
      <c r="B21" s="21" t="s">
        <v>41</v>
      </c>
      <c r="C21" s="22">
        <v>1589</v>
      </c>
      <c r="D21" s="23">
        <f>C21/C24*100</f>
        <v>0.052967602427642896</v>
      </c>
      <c r="E21" s="22">
        <v>1589</v>
      </c>
      <c r="F21" s="23">
        <f>E21/E24*100</f>
        <v>0.053493794517845514</v>
      </c>
      <c r="G21" s="13">
        <f t="shared" si="0"/>
        <v>0</v>
      </c>
      <c r="H21" s="24">
        <f t="shared" si="1"/>
        <v>100</v>
      </c>
    </row>
    <row r="22" spans="1:8" ht="19.5" customHeight="1">
      <c r="A22" s="19" t="s">
        <v>39</v>
      </c>
      <c r="B22" s="21" t="s">
        <v>42</v>
      </c>
      <c r="C22" s="22">
        <v>320000</v>
      </c>
      <c r="D22" s="23">
        <f>C22/C24*100</f>
        <v>10.666855114440354</v>
      </c>
      <c r="E22" s="22">
        <v>315254</v>
      </c>
      <c r="F22" s="23">
        <f>E22/E24*100</f>
        <v>10.613047638092429</v>
      </c>
      <c r="G22" s="13">
        <f t="shared" si="0"/>
        <v>-4746</v>
      </c>
      <c r="H22" s="24">
        <f t="shared" si="1"/>
        <v>98.516875</v>
      </c>
    </row>
    <row r="23" spans="1:8" ht="19.5" customHeight="1">
      <c r="A23" s="19" t="s">
        <v>40</v>
      </c>
      <c r="B23" s="21" t="s">
        <v>48</v>
      </c>
      <c r="C23" s="22">
        <v>74000</v>
      </c>
      <c r="D23" s="23">
        <f>C23/C24*100</f>
        <v>2.4667102452143324</v>
      </c>
      <c r="E23" s="22">
        <v>51983</v>
      </c>
      <c r="F23" s="23">
        <f>E23/E24*100</f>
        <v>1.750011277798089</v>
      </c>
      <c r="G23" s="13">
        <f t="shared" si="0"/>
        <v>-22017</v>
      </c>
      <c r="H23" s="24">
        <f t="shared" si="1"/>
        <v>70.2472972972973</v>
      </c>
    </row>
    <row r="24" spans="1:8" ht="19.5" customHeight="1">
      <c r="A24" s="19"/>
      <c r="B24" s="6" t="s">
        <v>20</v>
      </c>
      <c r="C24" s="9">
        <f>SUM(C14:C23)</f>
        <v>2999947</v>
      </c>
      <c r="D24" s="10">
        <f>SUM(D14:D23)</f>
        <v>99.99999999999999</v>
      </c>
      <c r="E24" s="9">
        <f>SUM(E14:E23)</f>
        <v>2970438</v>
      </c>
      <c r="F24" s="10">
        <f>SUM(F14:F23)</f>
        <v>100.00000000000001</v>
      </c>
      <c r="G24" s="12">
        <f t="shared" si="0"/>
        <v>-29509</v>
      </c>
      <c r="H24" s="26">
        <f t="shared" si="1"/>
        <v>99.01634928883743</v>
      </c>
    </row>
    <row r="25" spans="1:8" ht="19.5" customHeight="1">
      <c r="A25" s="19"/>
      <c r="B25" s="6" t="s">
        <v>15</v>
      </c>
      <c r="C25" s="6"/>
      <c r="D25" s="6"/>
      <c r="E25" s="6"/>
      <c r="F25" s="5"/>
      <c r="G25" s="13"/>
      <c r="H25" s="24"/>
    </row>
    <row r="26" spans="1:8" ht="19.5" customHeight="1">
      <c r="A26" s="19" t="s">
        <v>11</v>
      </c>
      <c r="B26" s="6" t="s">
        <v>29</v>
      </c>
      <c r="C26" s="22">
        <v>2162000</v>
      </c>
      <c r="D26" s="23">
        <f>C26/C33*100</f>
        <v>72.06793986693765</v>
      </c>
      <c r="E26" s="22">
        <v>2161171</v>
      </c>
      <c r="F26" s="23">
        <f>E26/E33*100</f>
        <v>72.70430193076717</v>
      </c>
      <c r="G26" s="13">
        <f aca="true" t="shared" si="2" ref="G26:G32">E26-C26</f>
        <v>-829</v>
      </c>
      <c r="H26" s="24">
        <f aca="true" t="shared" si="3" ref="H26:H33">E26/C26*100</f>
        <v>99.96165587419057</v>
      </c>
    </row>
    <row r="27" spans="1:8" ht="19.5" customHeight="1">
      <c r="A27" s="19" t="s">
        <v>12</v>
      </c>
      <c r="B27" s="21" t="s">
        <v>30</v>
      </c>
      <c r="C27" s="22">
        <v>219000</v>
      </c>
      <c r="D27" s="23">
        <f>C27/C33*100</f>
        <v>7.300128968945117</v>
      </c>
      <c r="E27" s="22">
        <v>218688</v>
      </c>
      <c r="F27" s="23">
        <f>E27/E33*100</f>
        <v>7.356918254333234</v>
      </c>
      <c r="G27" s="13">
        <f t="shared" si="2"/>
        <v>-312</v>
      </c>
      <c r="H27" s="24">
        <f t="shared" si="3"/>
        <v>99.85753424657534</v>
      </c>
    </row>
    <row r="28" spans="1:8" ht="19.5" customHeight="1">
      <c r="A28" s="19" t="s">
        <v>13</v>
      </c>
      <c r="B28" s="21" t="s">
        <v>31</v>
      </c>
      <c r="C28" s="22">
        <v>270000</v>
      </c>
      <c r="D28" s="23">
        <f>C28/C33*100</f>
        <v>9.000159002809049</v>
      </c>
      <c r="E28" s="22">
        <v>267683</v>
      </c>
      <c r="F28" s="23">
        <f>E28/E33*100</f>
        <v>9.005166945944373</v>
      </c>
      <c r="G28" s="13">
        <f t="shared" si="2"/>
        <v>-2317</v>
      </c>
      <c r="H28" s="24">
        <f t="shared" si="3"/>
        <v>99.14185185185185</v>
      </c>
    </row>
    <row r="29" spans="1:8" ht="23.25" customHeight="1">
      <c r="A29" s="19" t="s">
        <v>17</v>
      </c>
      <c r="B29" s="21" t="s">
        <v>25</v>
      </c>
      <c r="C29" s="22">
        <v>203947</v>
      </c>
      <c r="D29" s="23">
        <f>C29/C33*100</f>
        <v>6.798353437577396</v>
      </c>
      <c r="E29" s="22">
        <v>188521</v>
      </c>
      <c r="F29" s="23">
        <f>E29/E33*100</f>
        <v>6.342065345264284</v>
      </c>
      <c r="G29" s="13">
        <f t="shared" si="2"/>
        <v>-15426</v>
      </c>
      <c r="H29" s="24">
        <f t="shared" si="3"/>
        <v>92.43627020745586</v>
      </c>
    </row>
    <row r="30" spans="1:8" ht="16.5" customHeight="1">
      <c r="A30" s="19" t="s">
        <v>18</v>
      </c>
      <c r="B30" s="21" t="s">
        <v>27</v>
      </c>
      <c r="C30" s="22">
        <v>105000</v>
      </c>
      <c r="D30" s="23">
        <f>C30/C33*100</f>
        <v>3.500061834425742</v>
      </c>
      <c r="E30" s="22">
        <v>100474</v>
      </c>
      <c r="F30" s="23">
        <f>E30/E33*100</f>
        <v>3.3800620275729685</v>
      </c>
      <c r="G30" s="13">
        <f t="shared" si="2"/>
        <v>-4526</v>
      </c>
      <c r="H30" s="24">
        <f t="shared" si="3"/>
        <v>95.68952380952382</v>
      </c>
    </row>
    <row r="31" spans="1:8" ht="16.5" customHeight="1">
      <c r="A31" s="19" t="s">
        <v>19</v>
      </c>
      <c r="B31" s="21" t="s">
        <v>33</v>
      </c>
      <c r="C31" s="22">
        <v>20000</v>
      </c>
      <c r="D31" s="23">
        <f>C31/C33*100</f>
        <v>0.6666784446525221</v>
      </c>
      <c r="E31" s="22">
        <v>19979</v>
      </c>
      <c r="F31" s="23">
        <f>E31/E33*100</f>
        <v>0.6721167590509021</v>
      </c>
      <c r="G31" s="13">
        <f t="shared" si="2"/>
        <v>-21</v>
      </c>
      <c r="H31" s="24">
        <f t="shared" si="3"/>
        <v>99.895</v>
      </c>
    </row>
    <row r="32" spans="1:8" ht="18.75" customHeight="1">
      <c r="A32" s="19" t="s">
        <v>32</v>
      </c>
      <c r="B32" s="21" t="s">
        <v>28</v>
      </c>
      <c r="C32" s="22">
        <v>20000</v>
      </c>
      <c r="D32" s="23">
        <f>C32/C33*100</f>
        <v>0.6666784446525221</v>
      </c>
      <c r="E32" s="22">
        <v>16033</v>
      </c>
      <c r="F32" s="23">
        <f>E32/E33*100</f>
        <v>0.5393687370670761</v>
      </c>
      <c r="G32" s="13">
        <f t="shared" si="2"/>
        <v>-3967</v>
      </c>
      <c r="H32" s="24">
        <f t="shared" si="3"/>
        <v>80.16499999999999</v>
      </c>
    </row>
    <row r="33" spans="1:8" ht="19.5" customHeight="1">
      <c r="A33" s="19"/>
      <c r="B33" s="21" t="s">
        <v>21</v>
      </c>
      <c r="C33" s="14">
        <f>C26+C27+C28+C29+C30+C31+C32</f>
        <v>2999947</v>
      </c>
      <c r="D33" s="15">
        <f>C33/C33*100</f>
        <v>100</v>
      </c>
      <c r="E33" s="14">
        <f>SUM(E26:E32)</f>
        <v>2972549</v>
      </c>
      <c r="F33" s="15">
        <f>SUM(F26:F30)</f>
        <v>98.78851450388203</v>
      </c>
      <c r="G33" s="11"/>
      <c r="H33" s="26">
        <f t="shared" si="3"/>
        <v>99.08671719867051</v>
      </c>
    </row>
    <row r="34" spans="1:8" ht="15" customHeight="1" thickBot="1">
      <c r="A34" s="27"/>
      <c r="B34" s="28"/>
      <c r="C34" s="29"/>
      <c r="D34" s="30" t="s">
        <v>24</v>
      </c>
      <c r="E34" s="29">
        <f>E24-E33</f>
        <v>-2111</v>
      </c>
      <c r="F34" s="33"/>
      <c r="G34" s="30"/>
      <c r="H34" s="31"/>
    </row>
    <row r="35" spans="1:8" ht="15" customHeight="1">
      <c r="A35" s="32"/>
      <c r="B35" s="8" t="s">
        <v>44</v>
      </c>
      <c r="C35" s="6"/>
      <c r="F35" s="36" t="s">
        <v>36</v>
      </c>
      <c r="G35" s="34"/>
      <c r="H35" s="6"/>
    </row>
    <row r="36" spans="2:6" ht="13.5" customHeight="1">
      <c r="B36" s="8"/>
      <c r="F36" s="35"/>
    </row>
    <row r="37" ht="30.75" customHeight="1"/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6" ht="12.75">
      <c r="A66" s="1"/>
    </row>
    <row r="68" ht="12.75">
      <c r="A68" s="1"/>
    </row>
    <row r="70" ht="12.75">
      <c r="A70" s="1"/>
    </row>
    <row r="80" ht="12.75">
      <c r="A80" s="1"/>
    </row>
    <row r="87" ht="12.75">
      <c r="A87" s="1"/>
    </row>
    <row r="91" ht="12.75">
      <c r="A91" s="1"/>
    </row>
    <row r="93" ht="12.75">
      <c r="A93" s="1"/>
    </row>
    <row r="95" ht="12.75">
      <c r="A95" s="1"/>
    </row>
    <row r="105" ht="12.75">
      <c r="A105" s="1"/>
    </row>
    <row r="109" ht="12.75">
      <c r="A109" s="1"/>
    </row>
    <row r="111" ht="12.75">
      <c r="A111" s="1"/>
    </row>
    <row r="113" ht="12.75">
      <c r="A113" s="1"/>
    </row>
    <row r="123" ht="12.75">
      <c r="A123" s="1"/>
    </row>
    <row r="127" ht="12.75">
      <c r="A127" s="1"/>
    </row>
    <row r="131" ht="12.75">
      <c r="A131" s="1"/>
    </row>
    <row r="142" ht="12.75">
      <c r="A142" s="1"/>
    </row>
    <row r="147" ht="12.75">
      <c r="A147" s="1"/>
    </row>
    <row r="152" ht="12.75">
      <c r="A152" s="1"/>
    </row>
  </sheetData>
  <sheetProtection/>
  <mergeCells count="7">
    <mergeCell ref="A5:H5"/>
    <mergeCell ref="G9:H9"/>
    <mergeCell ref="A9:A11"/>
    <mergeCell ref="B9:B11"/>
    <mergeCell ref="C10:D10"/>
    <mergeCell ref="E10:F10"/>
    <mergeCell ref="C9:F9"/>
  </mergeCells>
  <printOptions/>
  <pageMargins left="0.5905511811023623" right="0" top="0.3937007874015748" bottom="0.3937007874015748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Segreteria</cp:lastModifiedBy>
  <cp:lastPrinted>2015-02-02T12:07:46Z</cp:lastPrinted>
  <dcterms:created xsi:type="dcterms:W3CDTF">2001-07-16T06:58:03Z</dcterms:created>
  <dcterms:modified xsi:type="dcterms:W3CDTF">2015-06-08T12:45:51Z</dcterms:modified>
  <cp:category/>
  <cp:version/>
  <cp:contentType/>
  <cp:contentStatus/>
</cp:coreProperties>
</file>